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<sst xmlns="http://schemas.openxmlformats.org/spreadsheetml/2006/main" count="613" uniqueCount="313">
  <si>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</si>
  <si>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</si>
  <si>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</si>
  <si>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</si>
  <si>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</si>
  <si>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</si>
  <si>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</si>
  <si>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</si>
  <si>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</si>
  <si>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</si>
  <si>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</si>
  <si>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</si>
  <si>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</si>
  <si>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</si>
  <si>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</si>
  <si>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</si>
  <si>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</si>
  <si>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</si>
  <si>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</si>
  <si>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</si>
  <si>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</si>
  <si>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</si>
  <si>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</si>
  <si>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</si>
  <si>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</si>
  <si>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</si>
  <si>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</si>
  <si>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</si>
  <si>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</si>
  <si>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</si>
  <si>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</si>
  <si>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</si>
  <si>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</si>
  <si>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</si>
  <si>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</si>
  <si>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</si>
  <si>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</si>
  <si>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</si>
  <si>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</si>
  <si>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</si>
  <si>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</si>
  <si>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</si>
  <si>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</si>
  <si>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</si>
  <si>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</si>
  <si>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</si>
  <si>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</si>
  <si>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</si>
  <si>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</si>
  <si>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</si>
  <si>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</si>
  <si>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</si>
  <si>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</si>
  <si>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</si>
  <si>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</si>
  <si>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</si>
  <si>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</si>
  <si>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</si>
  <si>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</si>
  <si>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</si>
  <si>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</si>
  <si>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</si>
  <si>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</si>
  <si>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</si>
  <si>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</si>
  <si>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</si>
  <si>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</si>
  <si>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</si>
  <si>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</si>
  <si>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</si>
  <si>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</si>
  <si>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</si>
  <si>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</si>
  <si>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</si>
  <si>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</si>
  <si>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</si>
  <si>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</si>
  <si>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</si>
  <si>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</si>
  <si>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</si>
  <si>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</si>
  <si>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</si>
  <si>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</si>
  <si>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</si>
  <si>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</si>
  <si>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</si>
  <si>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</si>
  <si>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</si>
  <si>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</si>
  <si>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</si>
  <si>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</si>
  <si>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</si>
  <si>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</si>
  <si>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</si>
  <si>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</si>
  <si>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</si>
  <si>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</si>
  <si>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</si>
  <si>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</si>
  <si>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</si>
  <si>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</si>
  <si>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</si>
  <si>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</si>
  <si>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</si>
  <si>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</si>
  <si>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</si>
  <si>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</si>
  <si>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</si>
  <si>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</si>
  <si>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</si>
  <si>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</si>
  <si>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</si>
  <si>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</si>
  <si>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</si>
  <si>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</si>
  <si>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</si>
  <si>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</si>
  <si>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</si>
  <si>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</si>
  <si>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</si>
  <si>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</si>
  <si>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</si>
  <si>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</si>
  <si>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</si>
  <si>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</si>
  <si>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</si>
  <si>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</si>
  <si>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</si>
  <si>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</si>
  <si>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</si>
  <si>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</si>
  <si>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</si>
  <si>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</si>
  <si>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</si>
  <si>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</si>
  <si>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</si>
  <si>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</si>
  <si>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</si>
  <si>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</si>
  <si>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</si>
  <si>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</si>
  <si>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</si>
  <si>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</si>
  <si>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</si>
  <si>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</si>
  <si>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</si>
  <si>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</si>
  <si>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</si>
  <si>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</si>
  <si>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</si>
  <si>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</si>
  <si>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</si>
  <si>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</si>
  <si>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</si>
  <si>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</si>
  <si>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</si>
  <si>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</si>
  <si>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</si>
  <si>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</si>
  <si>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</si>
  <si>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</si>
  <si>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</si>
  <si>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</si>
  <si>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</si>
  <si>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</si>
  <si>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</si>
  <si>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</si>
  <si>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</si>
  <si>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</si>
  <si>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</si>
  <si>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</si>
  <si>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</si>
  <si>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</si>
  <si>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</si>
  <si>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</si>
  <si>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</si>
  <si>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</si>
  <si>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</si>
  <si>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</si>
  <si>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</si>
  <si>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</si>
  <si>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</si>
  <si>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</si>
  <si>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</si>
  <si>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</si>
  <si>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</si>
  <si>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</si>
  <si>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</si>
  <si>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</si>
  <si>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</si>
  <si>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</si>
  <si>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</si>
  <si>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</si>
  <si>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</si>
  <si>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</si>
  <si>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</si>
  <si>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</si>
  <si>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</si>
  <si>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</si>
  <si>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</si>
  <si>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</si>
  <si>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</si>
  <si>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</si>
  <si>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</si>
  <si>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</si>
  <si>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</si>
  <si>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</si>
  <si>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</si>
  <si>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</si>
  <si>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</si>
  <si>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</si>
  <si>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</si>
  <si>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</si>
  <si>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</si>
  <si>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</si>
  <si>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</si>
  <si>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</si>
  <si>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</si>
  <si>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</si>
  <si>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</si>
  <si>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</si>
  <si>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</si>
  <si>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</si>
  <si>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</si>
  <si>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</si>
  <si>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</si>
  <si>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</si>
  <si>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</si>
  <si>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</si>
  <si>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</si>
  <si>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</si>
  <si>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</si>
  <si>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</si>
  <si>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</si>
  <si>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</si>
  <si>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</si>
  <si>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</si>
  <si>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</si>
  <si>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</si>
  <si>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</si>
  <si>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</si>
  <si>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</si>
  <si>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</si>
  <si>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</si>
  <si>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</si>
  <si>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</si>
  <si>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</si>
  <si>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</si>
  <si>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</si>
  <si>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</si>
  <si>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</si>
  <si>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</si>
  <si>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</si>
  <si>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</si>
  <si>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</si>
  <si>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</si>
  <si>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</si>
  <si>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</si>
  <si>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</si>
  <si>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</si>
  <si>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</si>
  <si>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</si>
  <si>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</si>
  <si>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</si>
  <si>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</si>
  <si>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</si>
  <si>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</si>
  <si>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</si>
  <si>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</si>
  <si>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</si>
  <si>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</si>
  <si>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</si>
  <si>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</si>
  <si>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</si>
  <si>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</si>
  <si>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</si>
  <si>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</si>
  <si>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</si>
  <si>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</si>
  <si>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</si>
  <si>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</si>
  <si>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</si>
  <si>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</si>
  <si>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</si>
  <si>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</si>
  <si>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</si>
  <si>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</si>
  <si>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</si>
  <si>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</si>
  <si>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</si>
  <si>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</si>
  <si>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</si>
  <si>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</si>
  <si>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</si>
  <si>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</si>
  <si>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</si>
  <si>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</si>
  <si>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</si>
  <si>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</si>
  <si>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22</t>
  </si>
  <si>
    <t>80</t>
  </si>
  <si>
    <t>ТП-308</t>
  </si>
  <si>
    <t>16</t>
  </si>
  <si>
    <t>26</t>
  </si>
  <si>
    <t>ТП-303</t>
  </si>
  <si>
    <t>160 - СМР до 19.09.2021</t>
  </si>
  <si>
    <t>34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</si>
  <si>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08.10.21г</t>
  </si>
  <si>
    <t>ТП-337</t>
  </si>
  <si>
    <t>ТП-84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</si>
  <si>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08.10.21</t>
  </si>
  <si>
    <t>20</t>
  </si>
  <si>
    <t>376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</si>
</sst>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4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307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50.25" customHeight="1">
      <c r="A5" s="61"/>
      <c r="B5" s="61"/>
      <c r="C5" s="62"/>
      <c r="D5" s="61"/>
      <c r="E5" s="61"/>
      <c r="F5" s="61"/>
      <c r="G5" s="62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549</v>
      </c>
      <c r="F6" s="19">
        <v>70</v>
      </c>
      <c r="G6" s="19">
        <f>D6-E6-F6</f>
        <v>-58.299999999999955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456</v>
      </c>
      <c r="F8" s="19">
        <v>125</v>
      </c>
      <c r="G8" s="19">
        <f aca="true" t="shared" si="1" ref="G8:G86">D8-E8-F8</f>
        <v>-225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612</v>
      </c>
      <c r="F9" s="19">
        <v>37</v>
      </c>
      <c r="G9" s="19">
        <f t="shared" si="1"/>
        <v>-364.2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160</v>
      </c>
      <c r="F10" s="19">
        <v>30</v>
      </c>
      <c r="G10" s="19">
        <f t="shared" si="1"/>
        <v>166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138</v>
      </c>
      <c r="F11" s="19">
        <v>20</v>
      </c>
      <c r="G11" s="19">
        <f t="shared" si="1"/>
        <v>198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50</v>
      </c>
      <c r="F13" s="19">
        <v>0</v>
      </c>
      <c r="G13" s="19">
        <f>D13-E13-F13</f>
        <v>510.70000000000005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299</v>
      </c>
      <c r="F14" s="19">
        <v>7</v>
      </c>
      <c r="G14" s="19">
        <f t="shared" si="1"/>
        <v>50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74</v>
      </c>
      <c r="G16" s="19">
        <f t="shared" si="1"/>
        <v>-91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375</v>
      </c>
      <c r="F17" s="19">
        <v>31</v>
      </c>
      <c r="G17" s="1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33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105</v>
      </c>
      <c r="G20" s="19">
        <f>D20-E20-F20</f>
        <v>1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130</v>
      </c>
      <c r="F28" s="19">
        <v>0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/>
      <c r="B42" s="3" t="s">
        <v>309</v>
      </c>
      <c r="C42" s="25" t="s">
        <v>248</v>
      </c>
      <c r="D42" s="19"/>
      <c r="E42" s="19"/>
      <c r="F42" s="19">
        <v>5</v>
      </c>
      <c r="G42" s="19"/>
    </row>
    <row r="43" spans="1:7" ht="12.75">
      <c r="A43" s="1">
        <f>A41+1</f>
        <v>37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38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v>39</v>
      </c>
      <c r="B45" s="3" t="s">
        <v>27</v>
      </c>
      <c r="C45" s="25" t="s">
        <v>248</v>
      </c>
      <c r="D45" s="38">
        <f>2*630*0.95*0.7</f>
        <v>837.9</v>
      </c>
      <c r="E45" s="19">
        <v>427</v>
      </c>
      <c r="F45" s="19">
        <v>0</v>
      </c>
      <c r="G45" s="19">
        <f t="shared" si="1"/>
        <v>410.9</v>
      </c>
    </row>
    <row r="46" spans="1:7" ht="12.75">
      <c r="A46" s="1">
        <f t="shared" si="0"/>
        <v>40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41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42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43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44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45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46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47</v>
      </c>
      <c r="B53" s="3" t="s">
        <v>35</v>
      </c>
      <c r="C53" s="25" t="s">
        <v>248</v>
      </c>
      <c r="D53" s="19">
        <v>605.7</v>
      </c>
      <c r="E53" s="19">
        <v>340</v>
      </c>
      <c r="F53" s="19"/>
      <c r="G53" s="19">
        <f t="shared" si="1"/>
        <v>265.70000000000005</v>
      </c>
    </row>
    <row r="54" spans="1:7" ht="12.75">
      <c r="A54" s="1">
        <f t="shared" si="0"/>
        <v>48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49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50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51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52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53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54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55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56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57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58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59</v>
      </c>
      <c r="B65" s="3" t="s">
        <v>46</v>
      </c>
      <c r="C65" s="25" t="s">
        <v>248</v>
      </c>
      <c r="D65" s="17">
        <v>712</v>
      </c>
      <c r="E65" s="19">
        <v>653.03</v>
      </c>
      <c r="F65" s="19">
        <v>122</v>
      </c>
      <c r="G65" s="19">
        <f t="shared" si="1"/>
        <v>-63.02999999999997</v>
      </c>
    </row>
    <row r="66" spans="1:7" ht="12.75">
      <c r="A66" s="1">
        <f t="shared" si="0"/>
        <v>60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61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62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63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64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65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t="shared" si="0"/>
        <v>66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aca="true" t="shared" si="2" ref="A73:A136">A72+1</f>
        <v>67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68</v>
      </c>
      <c r="B74" s="3" t="s">
        <v>55</v>
      </c>
      <c r="C74" s="25" t="s">
        <v>248</v>
      </c>
      <c r="D74" s="19">
        <v>320.4</v>
      </c>
      <c r="E74" s="19">
        <v>119</v>
      </c>
      <c r="F74" s="19"/>
      <c r="G74" s="19">
        <f t="shared" si="1"/>
        <v>201.39999999999998</v>
      </c>
    </row>
    <row r="75" spans="1:7" ht="12.75">
      <c r="A75" s="1">
        <f t="shared" si="2"/>
        <v>69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70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71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72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73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74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75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76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77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78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79</v>
      </c>
      <c r="B85" s="3" t="s">
        <v>65</v>
      </c>
      <c r="C85" s="25" t="s">
        <v>248</v>
      </c>
      <c r="D85" s="19">
        <v>356</v>
      </c>
      <c r="E85" s="19">
        <v>186</v>
      </c>
      <c r="F85" s="19"/>
      <c r="G85" s="19">
        <f t="shared" si="1"/>
        <v>170</v>
      </c>
    </row>
    <row r="86" spans="1:7" ht="12.75">
      <c r="A86" s="1">
        <f t="shared" si="2"/>
        <v>80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81</v>
      </c>
      <c r="B87" s="3" t="s">
        <v>67</v>
      </c>
      <c r="C87" s="25" t="s">
        <v>248</v>
      </c>
      <c r="D87" s="19">
        <v>498.4</v>
      </c>
      <c r="E87" s="19">
        <v>349</v>
      </c>
      <c r="F87" s="19">
        <v>15</v>
      </c>
      <c r="G87" s="19">
        <f aca="true" t="shared" si="3" ref="G87:G150">D87-E87-F87</f>
        <v>134.39999999999998</v>
      </c>
    </row>
    <row r="88" spans="1:7" ht="12.75">
      <c r="A88" s="1">
        <f t="shared" si="2"/>
        <v>82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83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84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85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86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87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88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89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90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91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92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93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94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95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96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97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98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99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100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101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102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103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104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105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106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107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108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109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110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111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112</v>
      </c>
      <c r="B118" s="5" t="s">
        <v>98</v>
      </c>
      <c r="C118" s="25" t="s">
        <v>248</v>
      </c>
      <c r="D118" s="17">
        <v>712</v>
      </c>
      <c r="E118" s="17">
        <v>495</v>
      </c>
      <c r="F118" s="17"/>
      <c r="G118" s="19">
        <f t="shared" si="3"/>
        <v>217</v>
      </c>
    </row>
    <row r="119" spans="1:7" ht="12.75">
      <c r="A119" s="1">
        <f t="shared" si="2"/>
        <v>113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114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115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0</v>
      </c>
      <c r="G121" s="19">
        <f t="shared" si="3"/>
        <v>186</v>
      </c>
    </row>
    <row r="122" spans="1:7" ht="12.75">
      <c r="A122" s="1">
        <f t="shared" si="2"/>
        <v>116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117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118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119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120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121</v>
      </c>
      <c r="B127" s="40" t="s">
        <v>106</v>
      </c>
      <c r="C127" s="41" t="s">
        <v>248</v>
      </c>
      <c r="D127" s="38">
        <f>2*320*0.7*0.95</f>
        <v>425.59999999999997</v>
      </c>
      <c r="E127" s="38">
        <v>391.5</v>
      </c>
      <c r="F127" s="38">
        <v>140</v>
      </c>
      <c r="G127" s="39">
        <f t="shared" si="3"/>
        <v>-105.90000000000003</v>
      </c>
    </row>
    <row r="128" spans="1:7" ht="12.75">
      <c r="A128" s="1">
        <f t="shared" si="2"/>
        <v>122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123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124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125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126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127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128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129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t="shared" si="2"/>
        <v>130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aca="true" t="shared" si="4" ref="A137:A200">A136+1</f>
        <v>131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132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133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134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135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136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137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138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139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140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141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142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143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144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20</v>
      </c>
      <c r="G150" s="19">
        <f t="shared" si="3"/>
        <v>310</v>
      </c>
    </row>
    <row r="151" spans="1:7" ht="12.75">
      <c r="A151" s="1">
        <f t="shared" si="4"/>
        <v>145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0">D151-E151-F151</f>
        <v>171.10000000000002</v>
      </c>
    </row>
    <row r="152" spans="1:7" ht="12.75">
      <c r="A152" s="1">
        <f t="shared" si="4"/>
        <v>146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147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148</v>
      </c>
      <c r="B154" s="5" t="s">
        <v>133</v>
      </c>
      <c r="C154" s="25" t="s">
        <v>248</v>
      </c>
      <c r="D154" s="38">
        <f>2*630*0.95*0.7</f>
        <v>837.9</v>
      </c>
      <c r="E154" s="17">
        <v>961</v>
      </c>
      <c r="F154" s="17">
        <v>56</v>
      </c>
      <c r="G154" s="19">
        <f t="shared" si="5"/>
        <v>-179.10000000000002</v>
      </c>
    </row>
    <row r="155" spans="1:7" ht="12.75">
      <c r="A155" s="1">
        <f t="shared" si="4"/>
        <v>149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150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151</v>
      </c>
      <c r="B157" s="5" t="s">
        <v>229</v>
      </c>
      <c r="C157" s="25" t="s">
        <v>248</v>
      </c>
      <c r="D157" s="19">
        <v>356</v>
      </c>
      <c r="E157" s="17">
        <v>592</v>
      </c>
      <c r="F157" s="17">
        <v>57</v>
      </c>
      <c r="G157" s="19">
        <f t="shared" si="5"/>
        <v>-293</v>
      </c>
    </row>
    <row r="158" spans="1:7" ht="12.75">
      <c r="A158" s="1">
        <f t="shared" si="4"/>
        <v>152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153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154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155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156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157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158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159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160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161</v>
      </c>
      <c r="B167" s="5" t="s">
        <v>140</v>
      </c>
      <c r="C167" s="25" t="s">
        <v>248</v>
      </c>
      <c r="D167" s="17">
        <v>712</v>
      </c>
      <c r="E167" s="17">
        <v>300</v>
      </c>
      <c r="F167" s="17">
        <v>0</v>
      </c>
      <c r="G167" s="19">
        <f t="shared" si="5"/>
        <v>412</v>
      </c>
    </row>
    <row r="168" spans="1:7" ht="12.75">
      <c r="A168" s="1">
        <f t="shared" si="4"/>
        <v>162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163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22</v>
      </c>
      <c r="G169" s="19">
        <f t="shared" si="5"/>
        <v>90.80000000000001</v>
      </c>
    </row>
    <row r="170" spans="1:7" ht="12.75">
      <c r="A170" s="1">
        <f t="shared" si="4"/>
        <v>164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165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166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167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168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169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170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171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172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0</v>
      </c>
      <c r="G178" s="19">
        <f t="shared" si="5"/>
        <v>-138.10000000000002</v>
      </c>
    </row>
    <row r="179" spans="1:7" ht="12.75">
      <c r="A179" s="1">
        <f t="shared" si="4"/>
        <v>173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174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175</v>
      </c>
      <c r="B181" s="5" t="s">
        <v>152</v>
      </c>
      <c r="C181" s="25" t="s">
        <v>248</v>
      </c>
      <c r="D181" s="38">
        <f t="shared" si="6"/>
        <v>837.9</v>
      </c>
      <c r="E181" s="17">
        <v>510</v>
      </c>
      <c r="F181" s="17">
        <v>15</v>
      </c>
      <c r="G181" s="19">
        <f t="shared" si="5"/>
        <v>312.9</v>
      </c>
    </row>
    <row r="182" spans="1:7" ht="12.75">
      <c r="A182" s="1">
        <f t="shared" si="4"/>
        <v>176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177</v>
      </c>
      <c r="B183" s="5" t="s">
        <v>154</v>
      </c>
      <c r="C183" s="25" t="s">
        <v>248</v>
      </c>
      <c r="D183" s="38">
        <f t="shared" si="6"/>
        <v>837.9</v>
      </c>
      <c r="E183" s="17">
        <v>741</v>
      </c>
      <c r="F183" s="17"/>
      <c r="G183" s="19">
        <f t="shared" si="5"/>
        <v>96.89999999999998</v>
      </c>
    </row>
    <row r="184" spans="1:7" ht="12.75">
      <c r="A184" s="1">
        <f t="shared" si="4"/>
        <v>178</v>
      </c>
      <c r="B184" s="5" t="s">
        <v>155</v>
      </c>
      <c r="C184" s="25" t="s">
        <v>248</v>
      </c>
      <c r="D184" s="17">
        <v>712</v>
      </c>
      <c r="E184" s="17">
        <v>495</v>
      </c>
      <c r="F184" s="17"/>
      <c r="G184" s="19">
        <f t="shared" si="5"/>
        <v>217</v>
      </c>
    </row>
    <row r="185" spans="1:7" ht="12.75">
      <c r="A185" s="1">
        <f t="shared" si="4"/>
        <v>179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180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181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8" ht="12.75">
      <c r="A188" s="1">
        <f t="shared" si="4"/>
        <v>182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  <c r="H188" t="s">
        <v>305</v>
      </c>
    </row>
    <row r="189" spans="1:7" ht="12.75">
      <c r="A189" s="1">
        <f t="shared" si="4"/>
        <v>183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184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185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186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187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0</v>
      </c>
      <c r="G193" s="19">
        <f t="shared" si="5"/>
        <v>38.89999999999998</v>
      </c>
    </row>
    <row r="194" spans="1:7" ht="12.75">
      <c r="A194" s="1">
        <f t="shared" si="4"/>
        <v>188</v>
      </c>
      <c r="B194" s="5" t="s">
        <v>165</v>
      </c>
      <c r="C194" s="25" t="s">
        <v>248</v>
      </c>
      <c r="D194" s="38">
        <f t="shared" si="7"/>
        <v>837.9</v>
      </c>
      <c r="E194" s="17">
        <v>858</v>
      </c>
      <c r="F194" s="17">
        <v>5</v>
      </c>
      <c r="G194" s="19">
        <f t="shared" si="5"/>
        <v>-25.100000000000023</v>
      </c>
    </row>
    <row r="195" spans="1:7" ht="12.75">
      <c r="A195" s="1">
        <f t="shared" si="4"/>
        <v>189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190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191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192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193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t="shared" si="4"/>
        <v>194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aca="true" t="shared" si="9" ref="A201:A262">A200+1</f>
        <v>195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196</v>
      </c>
      <c r="B202" s="5" t="s">
        <v>172</v>
      </c>
      <c r="C202" s="25" t="s">
        <v>248</v>
      </c>
      <c r="D202" s="38">
        <f t="shared" si="8"/>
        <v>837.9</v>
      </c>
      <c r="E202" s="17">
        <v>691</v>
      </c>
      <c r="F202" s="17"/>
      <c r="G202" s="19">
        <f t="shared" si="5"/>
        <v>146.89999999999998</v>
      </c>
    </row>
    <row r="203" spans="1:7" ht="12.75">
      <c r="A203" s="1">
        <f t="shared" si="9"/>
        <v>197</v>
      </c>
      <c r="B203" s="5" t="s">
        <v>173</v>
      </c>
      <c r="C203" s="25" t="s">
        <v>248</v>
      </c>
      <c r="D203" s="38">
        <f t="shared" si="8"/>
        <v>837.9</v>
      </c>
      <c r="E203" s="17">
        <v>686</v>
      </c>
      <c r="F203" s="17"/>
      <c r="G203" s="19">
        <f t="shared" si="5"/>
        <v>151.89999999999998</v>
      </c>
    </row>
    <row r="204" spans="1:7" ht="12.75">
      <c r="A204" s="1">
        <f t="shared" si="9"/>
        <v>198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199</v>
      </c>
      <c r="B205" s="42" t="s">
        <v>175</v>
      </c>
      <c r="C205" s="41" t="s">
        <v>248</v>
      </c>
      <c r="D205" s="38">
        <f>2*630*0.98*0.7</f>
        <v>864.3599999999999</v>
      </c>
      <c r="E205" s="38">
        <v>907</v>
      </c>
      <c r="F205" s="38">
        <v>0</v>
      </c>
      <c r="G205" s="39">
        <f t="shared" si="5"/>
        <v>-42.6400000000001</v>
      </c>
    </row>
    <row r="206" spans="1:7" ht="12.75">
      <c r="A206" s="1">
        <f t="shared" si="9"/>
        <v>200</v>
      </c>
      <c r="B206" s="5" t="s">
        <v>176</v>
      </c>
      <c r="C206" s="25" t="s">
        <v>248</v>
      </c>
      <c r="D206" s="38">
        <f aca="true" t="shared" si="10" ref="D206:D222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201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202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/>
      <c r="G208" s="19">
        <f t="shared" si="5"/>
        <v>47.89999999999998</v>
      </c>
    </row>
    <row r="209" spans="1:7" ht="12.75">
      <c r="A209" s="1">
        <f t="shared" si="9"/>
        <v>203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204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205</v>
      </c>
      <c r="B211" s="5" t="s">
        <v>181</v>
      </c>
      <c r="C211" s="25" t="s">
        <v>248</v>
      </c>
      <c r="D211" s="38">
        <f t="shared" si="10"/>
        <v>837.9</v>
      </c>
      <c r="E211" s="17">
        <v>680</v>
      </c>
      <c r="F211" s="17"/>
      <c r="G211" s="19">
        <f t="shared" si="5"/>
        <v>157.89999999999998</v>
      </c>
    </row>
    <row r="212" spans="1:7" ht="12.75">
      <c r="A212" s="1">
        <f t="shared" si="9"/>
        <v>206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207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208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209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f t="shared" si="9"/>
        <v>210</v>
      </c>
      <c r="B216" s="5" t="s">
        <v>186</v>
      </c>
      <c r="C216" s="25" t="s">
        <v>248</v>
      </c>
      <c r="D216" s="38">
        <f t="shared" si="10"/>
        <v>837.9</v>
      </c>
      <c r="E216" s="17">
        <v>213</v>
      </c>
      <c r="F216" s="17"/>
      <c r="G216" s="19">
        <f t="shared" si="5"/>
        <v>624.9</v>
      </c>
    </row>
    <row r="217" spans="1:7" ht="12.75">
      <c r="A217" s="1">
        <f t="shared" si="9"/>
        <v>211</v>
      </c>
      <c r="B217" s="5" t="s">
        <v>187</v>
      </c>
      <c r="C217" s="25" t="s">
        <v>248</v>
      </c>
      <c r="D217" s="38">
        <f t="shared" si="10"/>
        <v>837.9</v>
      </c>
      <c r="E217" s="17">
        <v>622</v>
      </c>
      <c r="F217" s="17"/>
      <c r="G217" s="19">
        <f t="shared" si="5"/>
        <v>215.89999999999998</v>
      </c>
    </row>
    <row r="218" spans="1:7" ht="12.75">
      <c r="A218" s="1">
        <f t="shared" si="9"/>
        <v>212</v>
      </c>
      <c r="B218" s="5" t="s">
        <v>188</v>
      </c>
      <c r="C218" s="25" t="s">
        <v>248</v>
      </c>
      <c r="D218" s="38">
        <f t="shared" si="10"/>
        <v>837.9</v>
      </c>
      <c r="E218" s="17">
        <v>811</v>
      </c>
      <c r="F218" s="17">
        <v>0</v>
      </c>
      <c r="G218" s="19">
        <f t="shared" si="5"/>
        <v>26.899999999999977</v>
      </c>
    </row>
    <row r="219" spans="1:7" ht="12.75">
      <c r="A219" s="1">
        <f t="shared" si="9"/>
        <v>213</v>
      </c>
      <c r="B219" s="5" t="s">
        <v>189</v>
      </c>
      <c r="C219" s="25" t="s">
        <v>248</v>
      </c>
      <c r="D219" s="38">
        <f t="shared" si="10"/>
        <v>837.9</v>
      </c>
      <c r="E219" s="17">
        <v>990</v>
      </c>
      <c r="F219" s="17">
        <v>0</v>
      </c>
      <c r="G219" s="19">
        <f t="shared" si="5"/>
        <v>-152.10000000000002</v>
      </c>
    </row>
    <row r="220" spans="1:7" ht="12.75">
      <c r="A220" s="1">
        <f t="shared" si="9"/>
        <v>214</v>
      </c>
      <c r="B220" s="5" t="s">
        <v>190</v>
      </c>
      <c r="C220" s="25" t="s">
        <v>248</v>
      </c>
      <c r="D220" s="38">
        <f t="shared" si="10"/>
        <v>837.9</v>
      </c>
      <c r="E220" s="17">
        <v>740</v>
      </c>
      <c r="F220" s="17"/>
      <c r="G220" s="19">
        <f t="shared" si="5"/>
        <v>97.89999999999998</v>
      </c>
    </row>
    <row r="221" spans="1:7" ht="12.75">
      <c r="A221" s="1">
        <f t="shared" si="9"/>
        <v>215</v>
      </c>
      <c r="B221" s="5" t="s">
        <v>191</v>
      </c>
      <c r="C221" s="25" t="s">
        <v>248</v>
      </c>
      <c r="D221" s="38">
        <f t="shared" si="10"/>
        <v>837.9</v>
      </c>
      <c r="E221" s="17">
        <v>583</v>
      </c>
      <c r="F221" s="17"/>
      <c r="G221" s="19">
        <f aca="true" t="shared" si="11" ref="G221:G262">D221-E221-F221</f>
        <v>254.89999999999998</v>
      </c>
    </row>
    <row r="222" spans="1:7" ht="12.75">
      <c r="A222" s="1">
        <f t="shared" si="9"/>
        <v>216</v>
      </c>
      <c r="B222" s="5" t="s">
        <v>258</v>
      </c>
      <c r="C222" s="25" t="s">
        <v>248</v>
      </c>
      <c r="D222" s="38">
        <f t="shared" si="10"/>
        <v>837.9</v>
      </c>
      <c r="E222" s="38">
        <v>741.082</v>
      </c>
      <c r="F222" s="17">
        <v>0</v>
      </c>
      <c r="G222" s="19">
        <f t="shared" si="11"/>
        <v>96.81799999999998</v>
      </c>
    </row>
    <row r="223" spans="1:7" ht="12.75">
      <c r="A223" s="1">
        <f t="shared" si="9"/>
        <v>217</v>
      </c>
      <c r="B223" s="5" t="s">
        <v>243</v>
      </c>
      <c r="C223" s="25" t="s">
        <v>248</v>
      </c>
      <c r="D223" s="17">
        <v>1780</v>
      </c>
      <c r="E223" s="17">
        <v>1158</v>
      </c>
      <c r="F223" s="17"/>
      <c r="G223" s="19">
        <f t="shared" si="11"/>
        <v>622</v>
      </c>
    </row>
    <row r="224" spans="1:7" ht="12.75">
      <c r="A224" s="1">
        <f t="shared" si="9"/>
        <v>218</v>
      </c>
      <c r="B224" s="5" t="s">
        <v>261</v>
      </c>
      <c r="C224" s="25" t="s">
        <v>248</v>
      </c>
      <c r="D224" s="17">
        <v>1121</v>
      </c>
      <c r="E224" s="17">
        <v>392.6</v>
      </c>
      <c r="F224" s="17"/>
      <c r="G224" s="19">
        <f t="shared" si="11"/>
        <v>728.4</v>
      </c>
    </row>
    <row r="225" spans="1:7" ht="12.75">
      <c r="A225" s="1">
        <f t="shared" si="9"/>
        <v>219</v>
      </c>
      <c r="B225" s="5" t="s">
        <v>295</v>
      </c>
      <c r="C225" s="25" t="s">
        <v>248</v>
      </c>
      <c r="D225" s="38">
        <f aca="true" t="shared" si="12" ref="D225:D235">2*630*0.95*0.7</f>
        <v>837.9</v>
      </c>
      <c r="E225" s="17">
        <v>0</v>
      </c>
      <c r="F225" s="17">
        <v>210</v>
      </c>
      <c r="G225" s="19">
        <f>D225-E225-F225</f>
        <v>627.9</v>
      </c>
    </row>
    <row r="226" spans="1:7" ht="12.75">
      <c r="A226" s="1"/>
      <c r="B226" s="5" t="s">
        <v>304</v>
      </c>
      <c r="C226" s="25" t="s">
        <v>248</v>
      </c>
      <c r="D226" s="38"/>
      <c r="E226" s="17">
        <v>0</v>
      </c>
      <c r="F226" s="17">
        <v>110</v>
      </c>
      <c r="G226" s="19"/>
    </row>
    <row r="227" spans="1:7" ht="12.75">
      <c r="A227" s="1"/>
      <c r="B227" s="44" t="s">
        <v>301</v>
      </c>
      <c r="C227" s="45" t="s">
        <v>248</v>
      </c>
      <c r="D227" s="46">
        <f t="shared" si="12"/>
        <v>837.9</v>
      </c>
      <c r="E227" s="47">
        <v>0</v>
      </c>
      <c r="F227" s="47">
        <v>500</v>
      </c>
      <c r="G227" s="19">
        <f>D227-E227-F227</f>
        <v>337.9</v>
      </c>
    </row>
    <row r="228" spans="1:7" ht="12.75">
      <c r="A228" s="1">
        <f>A225+1</f>
        <v>220</v>
      </c>
      <c r="B228" s="5" t="s">
        <v>192</v>
      </c>
      <c r="C228" s="25" t="s">
        <v>248</v>
      </c>
      <c r="D228" s="38">
        <f t="shared" si="12"/>
        <v>837.9</v>
      </c>
      <c r="E228" s="17">
        <v>31</v>
      </c>
      <c r="F228" s="17">
        <v>125</v>
      </c>
      <c r="G228" s="19">
        <f t="shared" si="11"/>
        <v>681.9</v>
      </c>
    </row>
    <row r="229" spans="1:7" ht="12.75">
      <c r="A229" s="1">
        <f t="shared" si="9"/>
        <v>221</v>
      </c>
      <c r="B229" s="5" t="s">
        <v>193</v>
      </c>
      <c r="C229" s="25" t="s">
        <v>248</v>
      </c>
      <c r="D229" s="38">
        <f t="shared" si="12"/>
        <v>837.9</v>
      </c>
      <c r="E229" s="17">
        <v>296</v>
      </c>
      <c r="F229" s="17"/>
      <c r="G229" s="19">
        <f t="shared" si="11"/>
        <v>541.9</v>
      </c>
    </row>
    <row r="230" spans="1:7" ht="12.75">
      <c r="A230" s="1">
        <f t="shared" si="9"/>
        <v>222</v>
      </c>
      <c r="B230" s="5" t="s">
        <v>194</v>
      </c>
      <c r="C230" s="25" t="s">
        <v>248</v>
      </c>
      <c r="D230" s="38">
        <f t="shared" si="12"/>
        <v>837.9</v>
      </c>
      <c r="E230" s="17">
        <v>388</v>
      </c>
      <c r="F230" s="17"/>
      <c r="G230" s="19">
        <f t="shared" si="11"/>
        <v>449.9</v>
      </c>
    </row>
    <row r="231" spans="1:7" ht="12.75">
      <c r="A231" s="1">
        <f t="shared" si="9"/>
        <v>223</v>
      </c>
      <c r="B231" s="5" t="s">
        <v>195</v>
      </c>
      <c r="C231" s="25" t="s">
        <v>248</v>
      </c>
      <c r="D231" s="38">
        <f t="shared" si="12"/>
        <v>837.9</v>
      </c>
      <c r="E231" s="17">
        <v>746.5</v>
      </c>
      <c r="F231" s="17">
        <v>0</v>
      </c>
      <c r="G231" s="19">
        <f t="shared" si="11"/>
        <v>91.39999999999998</v>
      </c>
    </row>
    <row r="232" spans="1:7" ht="12.75">
      <c r="A232" s="1">
        <f t="shared" si="9"/>
        <v>224</v>
      </c>
      <c r="B232" s="5" t="s">
        <v>196</v>
      </c>
      <c r="C232" s="25" t="s">
        <v>248</v>
      </c>
      <c r="D232" s="38">
        <f t="shared" si="12"/>
        <v>837.9</v>
      </c>
      <c r="E232" s="17">
        <v>907</v>
      </c>
      <c r="F232" s="17"/>
      <c r="G232" s="19">
        <f t="shared" si="11"/>
        <v>-69.10000000000002</v>
      </c>
    </row>
    <row r="233" spans="1:7" ht="12.75">
      <c r="A233" s="1">
        <f t="shared" si="9"/>
        <v>225</v>
      </c>
      <c r="B233" s="5" t="s">
        <v>197</v>
      </c>
      <c r="C233" s="25" t="s">
        <v>248</v>
      </c>
      <c r="D233" s="38">
        <f t="shared" si="12"/>
        <v>837.9</v>
      </c>
      <c r="E233" s="17">
        <v>485</v>
      </c>
      <c r="F233" s="17">
        <v>50</v>
      </c>
      <c r="G233" s="19">
        <f t="shared" si="11"/>
        <v>302.9</v>
      </c>
    </row>
    <row r="234" spans="1:7" ht="12.75">
      <c r="A234" s="1">
        <f t="shared" si="9"/>
        <v>226</v>
      </c>
      <c r="B234" s="5" t="s">
        <v>198</v>
      </c>
      <c r="C234" s="25" t="s">
        <v>248</v>
      </c>
      <c r="D234" s="38">
        <f t="shared" si="12"/>
        <v>837.9</v>
      </c>
      <c r="E234" s="17">
        <v>678.95</v>
      </c>
      <c r="F234" s="17"/>
      <c r="G234" s="19">
        <f t="shared" si="11"/>
        <v>158.94999999999993</v>
      </c>
    </row>
    <row r="235" spans="1:7" ht="12.75">
      <c r="A235" s="1">
        <f t="shared" si="9"/>
        <v>227</v>
      </c>
      <c r="B235" s="5" t="s">
        <v>199</v>
      </c>
      <c r="C235" s="25" t="s">
        <v>248</v>
      </c>
      <c r="D235" s="38">
        <f t="shared" si="12"/>
        <v>837.9</v>
      </c>
      <c r="E235" s="17">
        <v>795</v>
      </c>
      <c r="F235" s="17"/>
      <c r="G235" s="19">
        <f t="shared" si="11"/>
        <v>42.89999999999998</v>
      </c>
    </row>
    <row r="236" spans="1:9" ht="12.75">
      <c r="A236" s="1">
        <f t="shared" si="9"/>
        <v>228</v>
      </c>
      <c r="B236" s="5" t="s">
        <v>200</v>
      </c>
      <c r="C236" s="25" t="s">
        <v>248</v>
      </c>
      <c r="D236" s="17">
        <v>1780</v>
      </c>
      <c r="E236" s="17">
        <v>880</v>
      </c>
      <c r="F236" s="17"/>
      <c r="G236" s="19">
        <f t="shared" si="11"/>
        <v>900</v>
      </c>
      <c r="I236" s="20"/>
    </row>
    <row r="237" spans="1:9" ht="12.75">
      <c r="A237" s="1">
        <f t="shared" si="9"/>
        <v>229</v>
      </c>
      <c r="B237" s="5" t="s">
        <v>277</v>
      </c>
      <c r="C237" s="25" t="s">
        <v>248</v>
      </c>
      <c r="D237" s="38">
        <f>2*630*0.95*0.7</f>
        <v>837.9</v>
      </c>
      <c r="E237" s="17">
        <v>741</v>
      </c>
      <c r="F237" s="17">
        <v>0</v>
      </c>
      <c r="G237" s="19">
        <f t="shared" si="11"/>
        <v>96.89999999999998</v>
      </c>
      <c r="I237" s="20"/>
    </row>
    <row r="238" spans="1:7" ht="12.75">
      <c r="A238" s="1">
        <f t="shared" si="9"/>
        <v>230</v>
      </c>
      <c r="B238" s="5" t="s">
        <v>201</v>
      </c>
      <c r="C238" s="25" t="s">
        <v>248</v>
      </c>
      <c r="D238" s="38">
        <f>2*630*0.95*0.7</f>
        <v>837.9</v>
      </c>
      <c r="E238" s="17">
        <v>98</v>
      </c>
      <c r="F238" s="17"/>
      <c r="G238" s="19">
        <f t="shared" si="11"/>
        <v>739.9</v>
      </c>
    </row>
    <row r="239" spans="1:7" ht="12.75">
      <c r="A239" s="1">
        <f t="shared" si="9"/>
        <v>231</v>
      </c>
      <c r="B239" s="5" t="s">
        <v>202</v>
      </c>
      <c r="C239" s="25" t="s">
        <v>248</v>
      </c>
      <c r="D239" s="17">
        <v>916.7</v>
      </c>
      <c r="E239" s="17">
        <v>122</v>
      </c>
      <c r="F239" s="17"/>
      <c r="G239" s="19">
        <f t="shared" si="11"/>
        <v>794.7</v>
      </c>
    </row>
    <row r="240" spans="1:7" ht="12.75">
      <c r="A240" s="1">
        <f t="shared" si="9"/>
        <v>232</v>
      </c>
      <c r="B240" s="12" t="s">
        <v>230</v>
      </c>
      <c r="C240" s="25" t="s">
        <v>248</v>
      </c>
      <c r="D240" s="17">
        <v>712</v>
      </c>
      <c r="E240" s="17">
        <v>600</v>
      </c>
      <c r="F240" s="17"/>
      <c r="G240" s="19">
        <f t="shared" si="11"/>
        <v>112</v>
      </c>
    </row>
    <row r="241" spans="1:7" ht="12.75">
      <c r="A241" s="1">
        <f t="shared" si="9"/>
        <v>233</v>
      </c>
      <c r="B241" s="5" t="s">
        <v>203</v>
      </c>
      <c r="C241" s="25" t="s">
        <v>248</v>
      </c>
      <c r="D241" s="38">
        <f aca="true" t="shared" si="13" ref="D241:D250">2*630*0.95*0.7</f>
        <v>837.9</v>
      </c>
      <c r="E241" s="17">
        <v>560</v>
      </c>
      <c r="F241" s="17"/>
      <c r="G241" s="19">
        <f t="shared" si="11"/>
        <v>277.9</v>
      </c>
    </row>
    <row r="242" spans="1:7" ht="12.75">
      <c r="A242" s="1">
        <f t="shared" si="9"/>
        <v>234</v>
      </c>
      <c r="B242" s="5" t="s">
        <v>204</v>
      </c>
      <c r="C242" s="25" t="s">
        <v>248</v>
      </c>
      <c r="D242" s="38">
        <f t="shared" si="13"/>
        <v>837.9</v>
      </c>
      <c r="E242" s="17">
        <v>684.108</v>
      </c>
      <c r="F242" s="17">
        <v>65.01</v>
      </c>
      <c r="G242" s="19">
        <f t="shared" si="11"/>
        <v>88.78200000000002</v>
      </c>
    </row>
    <row r="243" spans="1:7" ht="12.75">
      <c r="A243" s="1">
        <f t="shared" si="9"/>
        <v>235</v>
      </c>
      <c r="B243" s="5" t="s">
        <v>281</v>
      </c>
      <c r="C243" s="25" t="s">
        <v>248</v>
      </c>
      <c r="D243" s="38">
        <f t="shared" si="13"/>
        <v>837.9</v>
      </c>
      <c r="E243" s="17">
        <v>80</v>
      </c>
      <c r="F243" s="17">
        <v>0</v>
      </c>
      <c r="G243" s="19">
        <f t="shared" si="11"/>
        <v>757.9</v>
      </c>
    </row>
    <row r="244" spans="1:7" ht="12.75">
      <c r="A244" s="1">
        <f t="shared" si="9"/>
        <v>236</v>
      </c>
      <c r="B244" s="5" t="s">
        <v>268</v>
      </c>
      <c r="C244" s="25" t="s">
        <v>248</v>
      </c>
      <c r="D244" s="38">
        <f t="shared" si="13"/>
        <v>837.9</v>
      </c>
      <c r="E244" s="43">
        <v>406</v>
      </c>
      <c r="F244" s="17"/>
      <c r="G244" s="19">
        <f t="shared" si="11"/>
        <v>431.9</v>
      </c>
    </row>
    <row r="245" spans="1:7" ht="12.75">
      <c r="A245" s="1">
        <f t="shared" si="9"/>
        <v>237</v>
      </c>
      <c r="B245" s="5" t="s">
        <v>205</v>
      </c>
      <c r="C245" s="25" t="s">
        <v>248</v>
      </c>
      <c r="D245" s="38">
        <f t="shared" si="13"/>
        <v>837.9</v>
      </c>
      <c r="E245" s="17">
        <v>554</v>
      </c>
      <c r="F245" s="17">
        <v>0</v>
      </c>
      <c r="G245" s="19">
        <f t="shared" si="11"/>
        <v>283.9</v>
      </c>
    </row>
    <row r="246" spans="1:7" ht="12.75">
      <c r="A246" s="1">
        <f t="shared" si="9"/>
        <v>238</v>
      </c>
      <c r="B246" s="5" t="s">
        <v>206</v>
      </c>
      <c r="C246" s="25" t="s">
        <v>248</v>
      </c>
      <c r="D246" s="38">
        <f t="shared" si="13"/>
        <v>837.9</v>
      </c>
      <c r="E246" s="17">
        <v>785</v>
      </c>
      <c r="F246" s="17"/>
      <c r="G246" s="19">
        <f t="shared" si="11"/>
        <v>52.89999999999998</v>
      </c>
    </row>
    <row r="247" spans="1:7" ht="12.75">
      <c r="A247" s="1">
        <f t="shared" si="9"/>
        <v>239</v>
      </c>
      <c r="B247" s="5" t="s">
        <v>207</v>
      </c>
      <c r="C247" s="25" t="s">
        <v>248</v>
      </c>
      <c r="D247" s="38">
        <f t="shared" si="13"/>
        <v>837.9</v>
      </c>
      <c r="E247" s="17">
        <v>505</v>
      </c>
      <c r="F247" s="17">
        <v>30</v>
      </c>
      <c r="G247" s="19">
        <f t="shared" si="11"/>
        <v>302.9</v>
      </c>
    </row>
    <row r="248" spans="1:7" ht="12.75">
      <c r="A248" s="1">
        <f t="shared" si="9"/>
        <v>240</v>
      </c>
      <c r="B248" s="5" t="s">
        <v>237</v>
      </c>
      <c r="C248" s="25" t="s">
        <v>248</v>
      </c>
      <c r="D248" s="38">
        <f t="shared" si="13"/>
        <v>837.9</v>
      </c>
      <c r="E248" s="17">
        <v>265</v>
      </c>
      <c r="F248" s="17"/>
      <c r="G248" s="19">
        <f t="shared" si="11"/>
        <v>572.9</v>
      </c>
    </row>
    <row r="249" spans="1:7" ht="12.75">
      <c r="A249" s="1">
        <f t="shared" si="9"/>
        <v>241</v>
      </c>
      <c r="B249" s="6" t="s">
        <v>259</v>
      </c>
      <c r="C249" s="25" t="s">
        <v>248</v>
      </c>
      <c r="D249" s="38">
        <f t="shared" si="13"/>
        <v>837.9</v>
      </c>
      <c r="E249" s="17">
        <v>854.02</v>
      </c>
      <c r="F249" s="17">
        <v>0.03</v>
      </c>
      <c r="G249" s="19">
        <f aca="true" t="shared" si="14" ref="G249:G255">D249-E249-F249</f>
        <v>-16.150000000000006</v>
      </c>
    </row>
    <row r="250" spans="1:7" ht="12.75">
      <c r="A250" s="1">
        <f t="shared" si="9"/>
        <v>242</v>
      </c>
      <c r="B250" s="6" t="s">
        <v>279</v>
      </c>
      <c r="C250" s="25" t="s">
        <v>248</v>
      </c>
      <c r="D250" s="38">
        <f t="shared" si="13"/>
        <v>837.9</v>
      </c>
      <c r="E250" s="17">
        <v>240</v>
      </c>
      <c r="F250" s="17">
        <v>100</v>
      </c>
      <c r="G250" s="19">
        <f t="shared" si="14"/>
        <v>497.9</v>
      </c>
    </row>
    <row r="251" spans="1:7" ht="12.75">
      <c r="A251" s="1">
        <f t="shared" si="9"/>
        <v>243</v>
      </c>
      <c r="B251" s="6" t="s">
        <v>260</v>
      </c>
      <c r="C251" s="25" t="s">
        <v>248</v>
      </c>
      <c r="D251" s="17">
        <v>1780</v>
      </c>
      <c r="E251" s="17">
        <v>930</v>
      </c>
      <c r="F251" s="17">
        <v>100</v>
      </c>
      <c r="G251" s="19">
        <f t="shared" si="14"/>
        <v>750</v>
      </c>
    </row>
    <row r="252" spans="1:7" ht="12.75">
      <c r="A252" s="1">
        <f t="shared" si="9"/>
        <v>244</v>
      </c>
      <c r="B252" s="6" t="s">
        <v>272</v>
      </c>
      <c r="C252" s="25" t="s">
        <v>248</v>
      </c>
      <c r="D252" s="38">
        <f>2*630*0.95*0.7</f>
        <v>837.9</v>
      </c>
      <c r="E252" s="17">
        <v>510</v>
      </c>
      <c r="F252" s="17">
        <v>0.5</v>
      </c>
      <c r="G252" s="19">
        <f t="shared" si="14"/>
        <v>327.4</v>
      </c>
    </row>
    <row r="253" spans="1:7" ht="12.75">
      <c r="A253" s="1"/>
      <c r="B253" s="66" t="s">
        <v>308</v>
      </c>
      <c r="C253" s="45" t="s">
        <v>248</v>
      </c>
      <c r="D253" s="38">
        <f>2*630*0.95*0.7</f>
        <v>837.9</v>
      </c>
      <c r="E253" s="17">
        <v>0</v>
      </c>
      <c r="F253" s="17">
        <v>390</v>
      </c>
      <c r="G253" s="19">
        <f t="shared" si="14"/>
        <v>447.9</v>
      </c>
    </row>
    <row r="254" spans="1:7" ht="12.75">
      <c r="A254" s="1">
        <f>A252+1</f>
        <v>245</v>
      </c>
      <c r="B254" s="6" t="s">
        <v>285</v>
      </c>
      <c r="C254" s="25" t="s">
        <v>250</v>
      </c>
      <c r="D254" s="17">
        <v>160.2</v>
      </c>
      <c r="E254" s="17">
        <v>133.14</v>
      </c>
      <c r="F254" s="17">
        <v>0</v>
      </c>
      <c r="G254" s="19">
        <f t="shared" si="14"/>
        <v>27.060000000000002</v>
      </c>
    </row>
    <row r="255" spans="1:7" ht="12.75">
      <c r="A255" s="1">
        <f t="shared" si="9"/>
        <v>246</v>
      </c>
      <c r="B255" s="6" t="s">
        <v>286</v>
      </c>
      <c r="C255" s="25" t="s">
        <v>250</v>
      </c>
      <c r="D255" s="17">
        <v>356</v>
      </c>
      <c r="E255" s="17">
        <v>249.2</v>
      </c>
      <c r="F255" s="17"/>
      <c r="G255" s="19">
        <f t="shared" si="14"/>
        <v>106.80000000000001</v>
      </c>
    </row>
    <row r="256" spans="1:7" ht="12.75">
      <c r="A256" s="1">
        <f t="shared" si="9"/>
        <v>247</v>
      </c>
      <c r="B256" s="2" t="s">
        <v>1</v>
      </c>
      <c r="C256" s="25" t="s">
        <v>248</v>
      </c>
      <c r="D256" s="19">
        <v>356</v>
      </c>
      <c r="E256" s="19">
        <v>215</v>
      </c>
      <c r="F256" s="19">
        <v>0</v>
      </c>
      <c r="G256" s="19">
        <f t="shared" si="11"/>
        <v>141</v>
      </c>
    </row>
    <row r="257" spans="1:7" ht="12.75">
      <c r="A257" s="1">
        <f t="shared" si="9"/>
        <v>248</v>
      </c>
      <c r="B257" s="2" t="s">
        <v>276</v>
      </c>
      <c r="C257" s="25" t="s">
        <v>248</v>
      </c>
      <c r="D257" s="19">
        <v>356</v>
      </c>
      <c r="E257" s="19">
        <v>140.5</v>
      </c>
      <c r="F257" s="19">
        <v>5</v>
      </c>
      <c r="G257" s="19">
        <f>D257-E257-F257</f>
        <v>210.5</v>
      </c>
    </row>
    <row r="258" spans="1:7" s="16" customFormat="1" ht="12.75">
      <c r="A258" s="1">
        <f t="shared" si="9"/>
        <v>249</v>
      </c>
      <c r="B258" s="11" t="s">
        <v>269</v>
      </c>
      <c r="C258" s="25" t="s">
        <v>248</v>
      </c>
      <c r="D258" s="17">
        <v>222.5</v>
      </c>
      <c r="E258" s="17">
        <v>190</v>
      </c>
      <c r="F258" s="17">
        <v>50</v>
      </c>
      <c r="G258" s="19">
        <f t="shared" si="11"/>
        <v>-17.5</v>
      </c>
    </row>
    <row r="259" spans="1:7" s="16" customFormat="1" ht="12.75">
      <c r="A259" s="1">
        <f t="shared" si="9"/>
        <v>250</v>
      </c>
      <c r="B259" s="11" t="s">
        <v>239</v>
      </c>
      <c r="C259" s="25" t="s">
        <v>248</v>
      </c>
      <c r="D259" s="19">
        <v>284.8</v>
      </c>
      <c r="E259" s="22">
        <v>235</v>
      </c>
      <c r="F259" s="22"/>
      <c r="G259" s="19">
        <f t="shared" si="11"/>
        <v>49.80000000000001</v>
      </c>
    </row>
    <row r="260" spans="1:7" s="16" customFormat="1" ht="12.75">
      <c r="A260" s="1">
        <f t="shared" si="9"/>
        <v>251</v>
      </c>
      <c r="B260" s="11" t="s">
        <v>255</v>
      </c>
      <c r="C260" s="32" t="s">
        <v>248</v>
      </c>
      <c r="D260" s="38">
        <f>2*630*0.95*0.7</f>
        <v>837.9</v>
      </c>
      <c r="E260" s="22">
        <v>903</v>
      </c>
      <c r="F260" s="22">
        <v>200</v>
      </c>
      <c r="G260" s="19">
        <f t="shared" si="11"/>
        <v>-265.1</v>
      </c>
    </row>
    <row r="261" spans="1:7" s="16" customFormat="1" ht="12.75">
      <c r="A261" s="1">
        <f t="shared" si="9"/>
        <v>252</v>
      </c>
      <c r="B261" s="11" t="s">
        <v>294</v>
      </c>
      <c r="C261" s="32" t="s">
        <v>248</v>
      </c>
      <c r="D261" s="31">
        <v>183.14</v>
      </c>
      <c r="E261" s="22">
        <v>101.5</v>
      </c>
      <c r="F261" s="22"/>
      <c r="G261" s="19"/>
    </row>
    <row r="262" spans="1:7" s="16" customFormat="1" ht="12.75">
      <c r="A262" s="1">
        <f t="shared" si="9"/>
        <v>253</v>
      </c>
      <c r="B262" s="11" t="s">
        <v>244</v>
      </c>
      <c r="C262" s="26" t="s">
        <v>249</v>
      </c>
      <c r="D262" s="22">
        <v>28480</v>
      </c>
      <c r="E262" s="22">
        <v>14000</v>
      </c>
      <c r="F262" s="22"/>
      <c r="G262" s="19">
        <f t="shared" si="11"/>
        <v>14480</v>
      </c>
    </row>
    <row r="263" spans="1:7" ht="12.75">
      <c r="A263" s="48" t="s">
        <v>233</v>
      </c>
      <c r="B263" s="49"/>
      <c r="C263" s="50"/>
      <c r="D263" s="22">
        <f>SUM(D6:D262)</f>
        <v>194585.29999999958</v>
      </c>
      <c r="E263" s="36">
        <f>SUM(E6:E262)</f>
        <v>113581.11</v>
      </c>
      <c r="F263" s="28">
        <f>SUM(F6:F262)</f>
        <v>4553.66</v>
      </c>
      <c r="G263" s="19">
        <f>SUM(G6:G262)</f>
        <v>75115.81000000011</v>
      </c>
    </row>
    <row r="264" spans="5:7" ht="12.75">
      <c r="E264" s="33"/>
      <c r="G264" s="20"/>
    </row>
    <row r="268" ht="12.75">
      <c r="G268" s="20"/>
    </row>
    <row r="270" ht="12.75">
      <c r="D270" s="37"/>
    </row>
  </sheetData>
  <sheetProtection/>
  <mergeCells count="9">
    <mergeCell ref="A263:C26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310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48.75" customHeight="1">
      <c r="A5" s="61"/>
      <c r="B5" s="61"/>
      <c r="C5" s="62"/>
      <c r="D5" s="61"/>
      <c r="E5" s="61"/>
      <c r="F5" s="61"/>
      <c r="G5" s="6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334</v>
      </c>
      <c r="F6" s="30" t="s">
        <v>275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139</v>
      </c>
      <c r="F8" s="30" t="s">
        <v>278</v>
      </c>
      <c r="G8" s="19">
        <f t="shared" si="0"/>
        <v>3.4000000000000057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290</v>
      </c>
      <c r="F10" s="30" t="s">
        <v>306</v>
      </c>
      <c r="G10" s="19">
        <f t="shared" si="0"/>
        <v>32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271</v>
      </c>
      <c r="F11" s="30" t="s">
        <v>303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24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300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302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297</v>
      </c>
      <c r="F24" s="34">
        <v>15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196</v>
      </c>
      <c r="F26" s="34">
        <v>76</v>
      </c>
      <c r="G26" s="19">
        <f t="shared" si="0"/>
        <v>84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75</v>
      </c>
      <c r="G27" s="19">
        <f>D27-E27-F27</f>
        <v>-24.5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229.5</v>
      </c>
      <c r="F30" s="30" t="s">
        <v>311</v>
      </c>
      <c r="G30" s="19">
        <f t="shared" si="0"/>
        <v>-105.6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299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250</v>
      </c>
      <c r="F34" s="30" t="s">
        <v>312</v>
      </c>
      <c r="G34" s="19">
        <f t="shared" si="0"/>
        <v>-479.15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63" t="s">
        <v>233</v>
      </c>
      <c r="B38" s="64"/>
      <c r="C38" s="65"/>
      <c r="D38" s="1">
        <f>SUM(D6:D37)</f>
        <v>12488.199999999999</v>
      </c>
      <c r="E38" s="17">
        <f>SUM(E6:E37)</f>
        <v>6871.700000000001</v>
      </c>
      <c r="F38" s="30"/>
      <c r="G38" s="21">
        <f>SUM(G6:G37)</f>
        <v>4719.1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2021-10-08T08:46:28Z</dcterms:modified>
  <cp:category/>
  <cp:version/>
  <cp:contentType/>
  <cp:contentStatus/>
</cp:coreProperties>
</file>